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\OneDrive\Documents\Akreditasi\20242025\PA\"/>
    </mc:Choice>
  </mc:AlternateContent>
  <xr:revisionPtr revIDLastSave="0" documentId="13_ncr:1_{70F23FB0-F4AD-4233-8091-C863C2058BF3}" xr6:coauthVersionLast="47" xr6:coauthVersionMax="47" xr10:uidLastSave="{00000000-0000-0000-0000-000000000000}"/>
  <bookViews>
    <workbookView xWindow="-110" yWindow="-110" windowWidth="19420" windowHeight="11500" activeTab="3" xr2:uid="{799CF467-1DE5-4AD7-9FF3-B5A01B9CFDA5}"/>
  </bookViews>
  <sheets>
    <sheet name="20212022" sheetId="1" r:id="rId1"/>
    <sheet name="20222023" sheetId="2" r:id="rId2"/>
    <sheet name="20232024" sheetId="3" r:id="rId3"/>
    <sheet name="20242025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4" l="1"/>
  <c r="I5" i="4"/>
  <c r="I23" i="4"/>
  <c r="J5" i="3"/>
  <c r="I17" i="3"/>
  <c r="I5" i="3"/>
  <c r="I22" i="2"/>
  <c r="I5" i="2"/>
  <c r="J5" i="1"/>
  <c r="I24" i="1"/>
  <c r="I5" i="1"/>
  <c r="J5" i="2" l="1"/>
</calcChain>
</file>

<file path=xl/sharedStrings.xml><?xml version="1.0" encoding="utf-8"?>
<sst xmlns="http://schemas.openxmlformats.org/spreadsheetml/2006/main" count="277" uniqueCount="139">
  <si>
    <t>Semester</t>
  </si>
  <si>
    <t>No</t>
  </si>
  <si>
    <t>NIM</t>
  </si>
  <si>
    <t>Nama</t>
  </si>
  <si>
    <t>IPK</t>
  </si>
  <si>
    <t>2014132012P</t>
  </si>
  <si>
    <t>SALMAH</t>
  </si>
  <si>
    <t>C</t>
  </si>
  <si>
    <t>WINDA ASTIANI</t>
  </si>
  <si>
    <t>B</t>
  </si>
  <si>
    <t>SEPTA APRIZAL</t>
  </si>
  <si>
    <t>NIVI AGUSTINI APRISI MUTIARA</t>
  </si>
  <si>
    <t>B+</t>
  </si>
  <si>
    <t>SELLY INDRIANI</t>
  </si>
  <si>
    <t>DESI MAYA SARI</t>
  </si>
  <si>
    <t>KARIMAYATI</t>
  </si>
  <si>
    <t>A</t>
  </si>
  <si>
    <t>MURTI WIDA NINGSIH</t>
  </si>
  <si>
    <t>DESI ANGGREANI</t>
  </si>
  <si>
    <t>JUAI APTRIYANA</t>
  </si>
  <si>
    <t>JELIKA PRASTIKA SURI</t>
  </si>
  <si>
    <t>ELISA HARYANI</t>
  </si>
  <si>
    <t>RANI TIARA</t>
  </si>
  <si>
    <t>NOPITA</t>
  </si>
  <si>
    <t>HANI DWI ANJELI</t>
  </si>
  <si>
    <t>LENI ISNAINI</t>
  </si>
  <si>
    <t>SUPIATUN</t>
  </si>
  <si>
    <t>DWI MELINDA PUTRI</t>
  </si>
  <si>
    <t>TRIHARDIYANTI SARWANA</t>
  </si>
  <si>
    <t xml:space="preserve"> </t>
  </si>
  <si>
    <t xml:space="preserve"> 20212022 Ganjil</t>
  </si>
  <si>
    <t>RATNA DEWI</t>
  </si>
  <si>
    <t>INDAH FATMAWATI</t>
  </si>
  <si>
    <t>YUNI PUSPITA</t>
  </si>
  <si>
    <t>SITI NUR AZIZAH</t>
  </si>
  <si>
    <t>ABDUL LATIF YUSPANDI PRATAMA</t>
  </si>
  <si>
    <t>BAHARI</t>
  </si>
  <si>
    <t>YOLANDA PERMATA SARI</t>
  </si>
  <si>
    <t>ILDHA ARITIA</t>
  </si>
  <si>
    <t>DANDI PAKPAHAN</t>
  </si>
  <si>
    <t>RIZAL HADI</t>
  </si>
  <si>
    <t>MARYANI</t>
  </si>
  <si>
    <t>LIANA</t>
  </si>
  <si>
    <t>NADIA PUTRI</t>
  </si>
  <si>
    <t>TRISNA</t>
  </si>
  <si>
    <t>OKTA SARI</t>
  </si>
  <si>
    <t>DIAN MERIYANI</t>
  </si>
  <si>
    <t>C+</t>
  </si>
  <si>
    <t>LEMAN ARAHAB</t>
  </si>
  <si>
    <t>JUN YEPRI</t>
  </si>
  <si>
    <t>CINDY TRIANDRA ROESVANI</t>
  </si>
  <si>
    <t>BELIN PUSPA SARI</t>
  </si>
  <si>
    <t xml:space="preserve"> 20212022 Genap</t>
  </si>
  <si>
    <t>IPK Rata-Rata</t>
  </si>
  <si>
    <t xml:space="preserve">Nilai Skripsi </t>
  </si>
  <si>
    <t xml:space="preserve">Total SKS </t>
  </si>
  <si>
    <t>IPK Rata-Rata/ tahun</t>
  </si>
  <si>
    <t>AYU FEBRIANTI S</t>
  </si>
  <si>
    <t>TIARA SARI</t>
  </si>
  <si>
    <t>ISA</t>
  </si>
  <si>
    <t>GITA DESTY TRISNIA</t>
  </si>
  <si>
    <t>ERLIN PAHERAH</t>
  </si>
  <si>
    <t>ELYANA STRIYANTI</t>
  </si>
  <si>
    <t>AHMAD KHOIRI</t>
  </si>
  <si>
    <t>NANDA ELPITA SARI</t>
  </si>
  <si>
    <t>SOVIA AISYAH PUTRI</t>
  </si>
  <si>
    <t>NI NYOMAN KARTIKA SARI</t>
  </si>
  <si>
    <t>MERLIN</t>
  </si>
  <si>
    <t>MERI APRITA</t>
  </si>
  <si>
    <t>RESTI NURHOFIFAH</t>
  </si>
  <si>
    <t>RASELLY</t>
  </si>
  <si>
    <t>PUTRI RAHMADHANI</t>
  </si>
  <si>
    <t>RISKA PUTRI FADILA</t>
  </si>
  <si>
    <t>HENI SRIUTAMI</t>
  </si>
  <si>
    <t>MONA MUTIARA ARMALIA</t>
  </si>
  <si>
    <t>SISKA ANGGRAINI</t>
  </si>
  <si>
    <t>MONICA PUTRI CINTAMI</t>
  </si>
  <si>
    <t>LILIS</t>
  </si>
  <si>
    <t>GIENTANG MENTARI EDDE</t>
  </si>
  <si>
    <t>RISKA FEBRIYANTI</t>
  </si>
  <si>
    <t>REZA TRI HANDAYANI</t>
  </si>
  <si>
    <t>DWI SUSANTI ANGGRAINI</t>
  </si>
  <si>
    <t>2018132028P</t>
  </si>
  <si>
    <t>FIRMAN RIANSYAH</t>
  </si>
  <si>
    <t>PUTRI PURNAMA</t>
  </si>
  <si>
    <t>HERAWATI</t>
  </si>
  <si>
    <t>DEA HUSNUL KHOTIMAH</t>
  </si>
  <si>
    <t>AMIN ROHMAT</t>
  </si>
  <si>
    <t>YUYUN</t>
  </si>
  <si>
    <t>TIRA PATMASARI</t>
  </si>
  <si>
    <t>RETNO ANGGRAYNI</t>
  </si>
  <si>
    <t>MAULINA ARDIYANTI</t>
  </si>
  <si>
    <t>FANNY FARWATI</t>
  </si>
  <si>
    <t>RIA SUTIKA</t>
  </si>
  <si>
    <t>TUTI HANDAYANI</t>
  </si>
  <si>
    <t>MARYATI</t>
  </si>
  <si>
    <t>SUJARNO</t>
  </si>
  <si>
    <t>ELISA RIZKI WULANDARI</t>
  </si>
  <si>
    <t>DWI RAHMAWATI</t>
  </si>
  <si>
    <t>RESTUTIASIH</t>
  </si>
  <si>
    <t>AYU LESTARI</t>
  </si>
  <si>
    <t>2019132025P</t>
  </si>
  <si>
    <t>SOLEHA</t>
  </si>
  <si>
    <t xml:space="preserve"> 20232024 Genap</t>
  </si>
  <si>
    <t xml:space="preserve"> 20222023 Ganjil</t>
  </si>
  <si>
    <t xml:space="preserve"> 20222023 Genap</t>
  </si>
  <si>
    <t xml:space="preserve"> 20232024 Ganjil</t>
  </si>
  <si>
    <t>ANDINI EKA PUSPITASARI</t>
  </si>
  <si>
    <t>MELIYA SAFITRI</t>
  </si>
  <si>
    <t>WIDYA INDAH LESTARI</t>
  </si>
  <si>
    <t>MEIRIN SURISMAWATY</t>
  </si>
  <si>
    <t>KANIA INTAN PUTRI</t>
  </si>
  <si>
    <t>ELA NINDRIYANI</t>
  </si>
  <si>
    <t>MUHAMMAD RIZKY AGUNG PRATAMA</t>
  </si>
  <si>
    <t>SANITA</t>
  </si>
  <si>
    <t>TIARA PUSPITA SARI</t>
  </si>
  <si>
    <t>PESI PURNAMA SARI</t>
  </si>
  <si>
    <t>SUNARMO TRI ATMOJO</t>
  </si>
  <si>
    <t>IKA WULANDARI</t>
  </si>
  <si>
    <t>RIKA SILVIANA SIREGAR</t>
  </si>
  <si>
    <t>NABILA</t>
  </si>
  <si>
    <t>OKTA RIANI</t>
  </si>
  <si>
    <t>PIPIT WULANDARI SULISTIYAH NINGSIH</t>
  </si>
  <si>
    <t>KADEK SARI</t>
  </si>
  <si>
    <t>PUJI ALQOMAH</t>
  </si>
  <si>
    <t>DEDI ALFIANSYAH</t>
  </si>
  <si>
    <t>BINTI JULIANI</t>
  </si>
  <si>
    <t>MERLIANA BR SIMAMORA</t>
  </si>
  <si>
    <t>WINDA THRESIA NAINGGOLAN</t>
  </si>
  <si>
    <t>TESA MAYJOTA</t>
  </si>
  <si>
    <t>A. ALDIO MACHMUDA</t>
  </si>
  <si>
    <t>FAJRI RAMADHAN</t>
  </si>
  <si>
    <t>NUZULA LAILA UTAMI</t>
  </si>
  <si>
    <t>RAKA PERMANA</t>
  </si>
  <si>
    <t>REZA AMBALIKA</t>
  </si>
  <si>
    <t>ARLEAN RAHMAWATI</t>
  </si>
  <si>
    <t>NUR ROHMAWATI</t>
  </si>
  <si>
    <t xml:space="preserve"> 20242025 Genap</t>
  </si>
  <si>
    <t xml:space="preserve"> 20242025 Ganjil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</si>
</sst>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Arial Black"/>
      <family val="2"/>
    </font>
    <font>
      <sz val="9"/>
      <color theme="1"/>
      <name val="Lucida Sans Unicod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43" fontId="0" fillId="0" borderId="2" xfId="0" applyNumberFormat="1" applyBorder="1" applyAlignment="1">
      <alignment horizontal="center" vertical="center"/>
    </xf>
    <xf numFmtId="43" fontId="0" fillId="0" borderId="3" xfId="0" applyNumberFormat="1" applyBorder="1" applyAlignment="1">
      <alignment horizontal="center" vertical="center"/>
    </xf>
    <xf numFmtId="43" fontId="0" fillId="0" borderId="4" xfId="0" applyNumberFormat="1" applyBorder="1" applyAlignment="1">
      <alignment horizontal="center" vertical="center"/>
    </xf>
    <xf numFmtId="43" fontId="0" fillId="0" borderId="0" xfId="0" applyNumberFormat="1"/>
    <xf numFmtId="43" fontId="0" fillId="0" borderId="2" xfId="0" applyNumberFormat="1" applyBorder="1" applyAlignment="1">
      <alignment vertical="center"/>
    </xf>
    <xf numFmtId="43" fontId="0" fillId="0" borderId="3" xfId="0" applyNumberFormat="1" applyBorder="1" applyAlignment="1">
      <alignment vertical="center"/>
    </xf>
    <xf numFmtId="43" fontId="0" fillId="0" borderId="4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CB5DD-9376-4B8D-AA9F-E8B2340A2869}">
  <dimension ref="B3:K44"/>
  <sheetViews>
    <sheetView topLeftCell="A38" workbookViewId="0">
      <selection activeCell="I5" sqref="I5:I23"/>
    </sheetView>
  </sheetViews>
  <sheetFormatPr defaultRowHeight="14.5" x14ac:dyDescent="0.35"/>
  <cols>
    <col min="4" max="4" width="15.08984375" customWidth="1"/>
    <col min="5" max="5" width="19.1796875" customWidth="1"/>
    <col min="9" max="9" width="17.26953125" customWidth="1"/>
    <col min="10" max="10" width="15.08984375" customWidth="1"/>
  </cols>
  <sheetData>
    <row r="3" spans="2:11" ht="15" thickBot="1" x14ac:dyDescent="0.4"/>
    <row r="4" spans="2:11" ht="44.5" thickTop="1" thickBot="1" x14ac:dyDescent="0.4">
      <c r="B4" s="11" t="s">
        <v>0</v>
      </c>
      <c r="C4" s="12" t="s">
        <v>1</v>
      </c>
      <c r="D4" s="12" t="s">
        <v>2</v>
      </c>
      <c r="E4" s="12" t="s">
        <v>3</v>
      </c>
      <c r="F4" s="12" t="s">
        <v>54</v>
      </c>
      <c r="G4" s="12" t="s">
        <v>55</v>
      </c>
      <c r="H4" s="12" t="s">
        <v>4</v>
      </c>
      <c r="I4" s="13" t="s">
        <v>53</v>
      </c>
      <c r="J4" s="13" t="s">
        <v>56</v>
      </c>
    </row>
    <row r="5" spans="2:11" ht="15.5" thickTop="1" thickBot="1" x14ac:dyDescent="0.4">
      <c r="B5" s="7" t="s">
        <v>30</v>
      </c>
      <c r="C5" s="9">
        <v>1</v>
      </c>
      <c r="D5" s="9" t="s">
        <v>5</v>
      </c>
      <c r="E5" s="10" t="s">
        <v>6</v>
      </c>
      <c r="F5" s="9" t="s">
        <v>7</v>
      </c>
      <c r="G5" s="9">
        <v>150</v>
      </c>
      <c r="H5" s="9">
        <v>2.95</v>
      </c>
      <c r="I5" s="14">
        <f>SUM(H5:H23)/19</f>
        <v>3.4757894736842103</v>
      </c>
      <c r="J5" s="14">
        <f>SUM(I5:I43)/2</f>
        <v>3.4633947368421056</v>
      </c>
    </row>
    <row r="6" spans="2:11" ht="15.5" thickTop="1" thickBot="1" x14ac:dyDescent="0.4">
      <c r="B6" s="1"/>
      <c r="C6" s="2">
        <v>2</v>
      </c>
      <c r="D6" s="2">
        <v>2014132043</v>
      </c>
      <c r="E6" s="3" t="s">
        <v>8</v>
      </c>
      <c r="F6" s="2" t="s">
        <v>9</v>
      </c>
      <c r="G6" s="2">
        <v>150</v>
      </c>
      <c r="H6" s="2">
        <v>3.03</v>
      </c>
      <c r="I6" s="15"/>
      <c r="J6" s="15"/>
    </row>
    <row r="7" spans="2:11" ht="15.5" thickTop="1" thickBot="1" x14ac:dyDescent="0.4">
      <c r="B7" s="1"/>
      <c r="C7" s="2">
        <v>3</v>
      </c>
      <c r="D7" s="2">
        <v>2014132046</v>
      </c>
      <c r="E7" s="3" t="s">
        <v>10</v>
      </c>
      <c r="F7" s="2" t="s">
        <v>9</v>
      </c>
      <c r="G7" s="2">
        <v>150</v>
      </c>
      <c r="H7" s="2">
        <v>3.25</v>
      </c>
      <c r="I7" s="15"/>
      <c r="J7" s="15"/>
    </row>
    <row r="8" spans="2:11" ht="29.5" customHeight="1" thickTop="1" thickBot="1" x14ac:dyDescent="0.4">
      <c r="B8" s="1"/>
      <c r="C8" s="3"/>
      <c r="D8" s="2">
        <v>2016132001</v>
      </c>
      <c r="E8" s="4" t="s">
        <v>11</v>
      </c>
      <c r="F8" s="2" t="s">
        <v>12</v>
      </c>
      <c r="G8" s="2">
        <v>150</v>
      </c>
      <c r="H8" s="2">
        <v>3.31</v>
      </c>
      <c r="I8" s="15"/>
      <c r="J8" s="15"/>
    </row>
    <row r="9" spans="2:11" ht="27.5" customHeight="1" thickTop="1" thickBot="1" x14ac:dyDescent="0.4">
      <c r="B9" s="1"/>
      <c r="C9" s="2">
        <v>4</v>
      </c>
      <c r="D9" s="2">
        <v>2016132003</v>
      </c>
      <c r="E9" s="3" t="s">
        <v>13</v>
      </c>
      <c r="F9" s="2" t="s">
        <v>12</v>
      </c>
      <c r="G9" s="2">
        <v>150</v>
      </c>
      <c r="H9" s="2">
        <v>3.37</v>
      </c>
      <c r="I9" s="15"/>
      <c r="J9" s="15"/>
      <c r="K9" t="s">
        <v>29</v>
      </c>
    </row>
    <row r="10" spans="2:11" ht="15.5" thickTop="1" thickBot="1" x14ac:dyDescent="0.4">
      <c r="B10" s="1"/>
      <c r="C10" s="2">
        <v>5</v>
      </c>
      <c r="D10" s="2">
        <v>2016132019</v>
      </c>
      <c r="E10" s="3" t="s">
        <v>14</v>
      </c>
      <c r="F10" s="2" t="s">
        <v>12</v>
      </c>
      <c r="G10" s="2">
        <v>150</v>
      </c>
      <c r="H10" s="2">
        <v>3.36</v>
      </c>
      <c r="I10" s="15"/>
      <c r="J10" s="15"/>
    </row>
    <row r="11" spans="2:11" ht="15.5" thickTop="1" thickBot="1" x14ac:dyDescent="0.4">
      <c r="B11" s="1"/>
      <c r="C11" s="2">
        <v>6</v>
      </c>
      <c r="D11" s="2">
        <v>2016132044</v>
      </c>
      <c r="E11" s="3" t="s">
        <v>15</v>
      </c>
      <c r="F11" s="2" t="s">
        <v>16</v>
      </c>
      <c r="G11" s="2">
        <v>150</v>
      </c>
      <c r="H11" s="8">
        <v>3.41</v>
      </c>
      <c r="I11" s="15"/>
      <c r="J11" s="15"/>
    </row>
    <row r="12" spans="2:11" ht="15.5" thickTop="1" thickBot="1" x14ac:dyDescent="0.4">
      <c r="B12" s="1"/>
      <c r="C12" s="2">
        <v>7</v>
      </c>
      <c r="D12" s="2">
        <v>2017132003</v>
      </c>
      <c r="E12" s="3" t="s">
        <v>17</v>
      </c>
      <c r="F12" s="2" t="s">
        <v>12</v>
      </c>
      <c r="G12" s="2">
        <v>150</v>
      </c>
      <c r="H12" s="8">
        <v>3.57</v>
      </c>
      <c r="I12" s="15"/>
      <c r="J12" s="15"/>
    </row>
    <row r="13" spans="2:11" ht="15.5" thickTop="1" thickBot="1" x14ac:dyDescent="0.4">
      <c r="B13" s="1"/>
      <c r="C13" s="2">
        <v>9</v>
      </c>
      <c r="D13" s="2">
        <v>2017132007</v>
      </c>
      <c r="E13" s="3" t="s">
        <v>18</v>
      </c>
      <c r="F13" s="2" t="s">
        <v>16</v>
      </c>
      <c r="G13" s="2">
        <v>150</v>
      </c>
      <c r="H13" s="8">
        <v>3.83</v>
      </c>
      <c r="I13" s="15"/>
      <c r="J13" s="15"/>
    </row>
    <row r="14" spans="2:11" ht="15.5" thickTop="1" thickBot="1" x14ac:dyDescent="0.4">
      <c r="B14" s="1"/>
      <c r="C14" s="2">
        <v>10</v>
      </c>
      <c r="D14" s="2">
        <v>2017132010</v>
      </c>
      <c r="E14" s="3" t="s">
        <v>19</v>
      </c>
      <c r="F14" s="2" t="s">
        <v>16</v>
      </c>
      <c r="G14" s="2">
        <v>150</v>
      </c>
      <c r="H14" s="8">
        <v>3.58</v>
      </c>
      <c r="I14" s="15"/>
      <c r="J14" s="15"/>
    </row>
    <row r="15" spans="2:11" ht="15.5" thickTop="1" thickBot="1" x14ac:dyDescent="0.4">
      <c r="B15" s="1"/>
      <c r="C15" s="2">
        <v>11</v>
      </c>
      <c r="D15" s="2">
        <v>2017132013</v>
      </c>
      <c r="E15" s="3" t="s">
        <v>20</v>
      </c>
      <c r="F15" s="2" t="s">
        <v>12</v>
      </c>
      <c r="G15" s="2">
        <v>150</v>
      </c>
      <c r="H15" s="8">
        <v>3.76</v>
      </c>
      <c r="I15" s="15"/>
      <c r="J15" s="15"/>
    </row>
    <row r="16" spans="2:11" ht="15.5" thickTop="1" thickBot="1" x14ac:dyDescent="0.4">
      <c r="B16" s="1"/>
      <c r="C16" s="2">
        <v>12</v>
      </c>
      <c r="D16" s="2">
        <v>2017132017</v>
      </c>
      <c r="E16" s="3" t="s">
        <v>21</v>
      </c>
      <c r="F16" s="2" t="s">
        <v>12</v>
      </c>
      <c r="G16" s="2">
        <v>150</v>
      </c>
      <c r="H16" s="8">
        <v>3.44</v>
      </c>
      <c r="I16" s="15"/>
      <c r="J16" s="15"/>
    </row>
    <row r="17" spans="2:10" ht="15.5" thickTop="1" thickBot="1" x14ac:dyDescent="0.4">
      <c r="B17" s="1"/>
      <c r="C17" s="2">
        <v>13</v>
      </c>
      <c r="D17" s="2">
        <v>2017132018</v>
      </c>
      <c r="E17" s="3" t="s">
        <v>22</v>
      </c>
      <c r="F17" s="2" t="s">
        <v>7</v>
      </c>
      <c r="G17" s="2">
        <v>150</v>
      </c>
      <c r="H17" s="8">
        <v>3.63</v>
      </c>
      <c r="I17" s="15"/>
      <c r="J17" s="15"/>
    </row>
    <row r="18" spans="2:10" ht="15.5" thickTop="1" thickBot="1" x14ac:dyDescent="0.4">
      <c r="B18" s="1"/>
      <c r="C18" s="2">
        <v>14</v>
      </c>
      <c r="D18" s="2">
        <v>2017132019</v>
      </c>
      <c r="E18" s="3" t="s">
        <v>23</v>
      </c>
      <c r="F18" s="2" t="s">
        <v>16</v>
      </c>
      <c r="G18" s="2">
        <v>150</v>
      </c>
      <c r="H18" s="8">
        <v>3.74</v>
      </c>
      <c r="I18" s="15"/>
      <c r="J18" s="15"/>
    </row>
    <row r="19" spans="2:10" ht="15.5" thickTop="1" thickBot="1" x14ac:dyDescent="0.4">
      <c r="B19" s="1"/>
      <c r="C19" s="2">
        <v>15</v>
      </c>
      <c r="D19" s="2">
        <v>2017132027</v>
      </c>
      <c r="E19" s="3" t="s">
        <v>24</v>
      </c>
      <c r="F19" s="2" t="s">
        <v>16</v>
      </c>
      <c r="G19" s="2">
        <v>150</v>
      </c>
      <c r="H19" s="8">
        <v>3.5</v>
      </c>
      <c r="I19" s="15"/>
      <c r="J19" s="15"/>
    </row>
    <row r="20" spans="2:10" ht="15.5" thickTop="1" thickBot="1" x14ac:dyDescent="0.4">
      <c r="B20" s="1"/>
      <c r="C20" s="2">
        <v>16</v>
      </c>
      <c r="D20" s="2">
        <v>2017132031</v>
      </c>
      <c r="E20" s="3" t="s">
        <v>25</v>
      </c>
      <c r="F20" s="2" t="s">
        <v>16</v>
      </c>
      <c r="G20" s="2">
        <v>150</v>
      </c>
      <c r="H20" s="8">
        <v>3.55</v>
      </c>
      <c r="I20" s="15"/>
      <c r="J20" s="15"/>
    </row>
    <row r="21" spans="2:10" ht="15.5" thickTop="1" thickBot="1" x14ac:dyDescent="0.4">
      <c r="B21" s="1"/>
      <c r="C21" s="2">
        <v>17</v>
      </c>
      <c r="D21" s="2">
        <v>2017132039</v>
      </c>
      <c r="E21" s="3" t="s">
        <v>26</v>
      </c>
      <c r="F21" s="2" t="s">
        <v>16</v>
      </c>
      <c r="G21" s="2">
        <v>150</v>
      </c>
      <c r="H21" s="8">
        <v>3.82</v>
      </c>
      <c r="I21" s="15"/>
      <c r="J21" s="15"/>
    </row>
    <row r="22" spans="2:10" ht="15.5" thickTop="1" thickBot="1" x14ac:dyDescent="0.4">
      <c r="B22" s="1"/>
      <c r="C22" s="2">
        <v>18</v>
      </c>
      <c r="D22" s="2">
        <v>2017132040</v>
      </c>
      <c r="E22" s="3" t="s">
        <v>27</v>
      </c>
      <c r="F22" s="2" t="s">
        <v>12</v>
      </c>
      <c r="G22" s="2">
        <v>150</v>
      </c>
      <c r="H22" s="8">
        <v>3.7</v>
      </c>
      <c r="I22" s="15"/>
      <c r="J22" s="15"/>
    </row>
    <row r="23" spans="2:10" ht="24" thickTop="1" thickBot="1" x14ac:dyDescent="0.4">
      <c r="B23" s="1"/>
      <c r="C23" s="2">
        <v>19</v>
      </c>
      <c r="D23" s="2">
        <v>2017132041</v>
      </c>
      <c r="E23" s="3" t="s">
        <v>28</v>
      </c>
      <c r="F23" s="2" t="s">
        <v>7</v>
      </c>
      <c r="G23" s="2">
        <v>150</v>
      </c>
      <c r="H23" s="8">
        <v>3.24</v>
      </c>
      <c r="I23" s="16"/>
      <c r="J23" s="15"/>
    </row>
    <row r="24" spans="2:10" ht="15.5" thickTop="1" thickBot="1" x14ac:dyDescent="0.4">
      <c r="B24" s="5" t="s">
        <v>52</v>
      </c>
      <c r="C24" s="2">
        <v>1</v>
      </c>
      <c r="D24" s="2">
        <v>2015132025</v>
      </c>
      <c r="E24" s="3" t="s">
        <v>31</v>
      </c>
      <c r="F24" s="2" t="s">
        <v>9</v>
      </c>
      <c r="G24" s="2">
        <v>150</v>
      </c>
      <c r="H24" s="2">
        <v>3.17</v>
      </c>
      <c r="I24" s="14">
        <f>SUM(H24:H43)/20</f>
        <v>3.4510000000000005</v>
      </c>
      <c r="J24" s="15"/>
    </row>
    <row r="25" spans="2:10" ht="15.5" thickTop="1" thickBot="1" x14ac:dyDescent="0.4">
      <c r="B25" s="6"/>
      <c r="C25" s="2">
        <v>2</v>
      </c>
      <c r="D25" s="2">
        <v>2016132036</v>
      </c>
      <c r="E25" s="3" t="s">
        <v>32</v>
      </c>
      <c r="F25" s="2" t="s">
        <v>12</v>
      </c>
      <c r="G25" s="2">
        <v>150</v>
      </c>
      <c r="H25" s="2">
        <v>3.28</v>
      </c>
      <c r="I25" s="15"/>
      <c r="J25" s="15"/>
    </row>
    <row r="26" spans="2:10" ht="15.5" thickTop="1" thickBot="1" x14ac:dyDescent="0.4">
      <c r="B26" s="6"/>
      <c r="C26" s="2">
        <v>3</v>
      </c>
      <c r="D26" s="2">
        <v>2016132041</v>
      </c>
      <c r="E26" s="3" t="s">
        <v>33</v>
      </c>
      <c r="F26" s="2" t="s">
        <v>12</v>
      </c>
      <c r="G26" s="2">
        <v>150</v>
      </c>
      <c r="H26" s="2">
        <v>3.33</v>
      </c>
      <c r="I26" s="15"/>
      <c r="J26" s="15"/>
    </row>
    <row r="27" spans="2:10" ht="15.5" thickTop="1" thickBot="1" x14ac:dyDescent="0.4">
      <c r="B27" s="6"/>
      <c r="C27" s="2">
        <v>4</v>
      </c>
      <c r="D27" s="2">
        <v>2017132001</v>
      </c>
      <c r="E27" s="3" t="s">
        <v>34</v>
      </c>
      <c r="F27" s="2" t="s">
        <v>12</v>
      </c>
      <c r="G27" s="2">
        <v>150</v>
      </c>
      <c r="H27" s="8">
        <v>3.5</v>
      </c>
      <c r="I27" s="15"/>
      <c r="J27" s="15"/>
    </row>
    <row r="28" spans="2:10" ht="23.5" customHeight="1" thickTop="1" thickBot="1" x14ac:dyDescent="0.4">
      <c r="B28" s="6"/>
      <c r="C28" s="2">
        <v>5</v>
      </c>
      <c r="D28" s="2">
        <v>2017132004</v>
      </c>
      <c r="E28" s="4" t="s">
        <v>35</v>
      </c>
      <c r="F28" s="2" t="s">
        <v>12</v>
      </c>
      <c r="G28" s="2">
        <v>150</v>
      </c>
      <c r="H28" s="2">
        <v>3.36</v>
      </c>
      <c r="I28" s="15"/>
      <c r="J28" s="15"/>
    </row>
    <row r="29" spans="2:10" ht="15.5" thickTop="1" thickBot="1" x14ac:dyDescent="0.4">
      <c r="B29" s="6"/>
      <c r="C29" s="2">
        <v>6</v>
      </c>
      <c r="D29" s="2">
        <v>2017132005</v>
      </c>
      <c r="E29" s="3" t="s">
        <v>36</v>
      </c>
      <c r="F29" s="2" t="s">
        <v>12</v>
      </c>
      <c r="G29" s="2">
        <v>150</v>
      </c>
      <c r="H29" s="2">
        <v>3.46</v>
      </c>
      <c r="I29" s="15"/>
      <c r="J29" s="15"/>
    </row>
    <row r="30" spans="2:10" ht="26" customHeight="1" thickTop="1" thickBot="1" x14ac:dyDescent="0.4">
      <c r="B30" s="6"/>
      <c r="C30" s="2">
        <v>7</v>
      </c>
      <c r="D30" s="2">
        <v>2017132006</v>
      </c>
      <c r="E30" s="4" t="s">
        <v>37</v>
      </c>
      <c r="F30" s="2" t="s">
        <v>12</v>
      </c>
      <c r="G30" s="2">
        <v>150</v>
      </c>
      <c r="H30" s="2">
        <v>3.52</v>
      </c>
      <c r="I30" s="15"/>
      <c r="J30" s="15"/>
    </row>
    <row r="31" spans="2:10" ht="15.5" thickTop="1" thickBot="1" x14ac:dyDescent="0.4">
      <c r="B31" s="6"/>
      <c r="C31" s="2">
        <v>8</v>
      </c>
      <c r="D31" s="2">
        <v>2017132008</v>
      </c>
      <c r="E31" s="3" t="s">
        <v>38</v>
      </c>
      <c r="F31" s="2" t="s">
        <v>16</v>
      </c>
      <c r="G31" s="2">
        <v>150</v>
      </c>
      <c r="H31" s="2">
        <v>3.55</v>
      </c>
      <c r="I31" s="15"/>
      <c r="J31" s="15"/>
    </row>
    <row r="32" spans="2:10" ht="15.5" thickTop="1" thickBot="1" x14ac:dyDescent="0.4">
      <c r="B32" s="6"/>
      <c r="C32" s="2">
        <v>9</v>
      </c>
      <c r="D32" s="2">
        <v>2017132011</v>
      </c>
      <c r="E32" s="3" t="s">
        <v>39</v>
      </c>
      <c r="F32" s="2" t="s">
        <v>16</v>
      </c>
      <c r="G32" s="2">
        <v>150</v>
      </c>
      <c r="H32" s="2">
        <v>3.66</v>
      </c>
      <c r="I32" s="15"/>
      <c r="J32" s="15"/>
    </row>
    <row r="33" spans="2:10" ht="15.5" thickTop="1" thickBot="1" x14ac:dyDescent="0.4">
      <c r="B33" s="6"/>
      <c r="C33" s="2">
        <v>10</v>
      </c>
      <c r="D33" s="2">
        <v>2017132012</v>
      </c>
      <c r="E33" s="3" t="s">
        <v>40</v>
      </c>
      <c r="F33" s="2" t="s">
        <v>12</v>
      </c>
      <c r="G33" s="2">
        <v>150</v>
      </c>
      <c r="H33" s="17">
        <v>3.4</v>
      </c>
      <c r="I33" s="15"/>
      <c r="J33" s="15"/>
    </row>
    <row r="34" spans="2:10" ht="15.5" thickTop="1" thickBot="1" x14ac:dyDescent="0.4">
      <c r="B34" s="6"/>
      <c r="C34" s="2">
        <v>11</v>
      </c>
      <c r="D34" s="2">
        <v>2017132014</v>
      </c>
      <c r="E34" s="3" t="s">
        <v>41</v>
      </c>
      <c r="F34" s="2" t="s">
        <v>12</v>
      </c>
      <c r="G34" s="2">
        <v>150</v>
      </c>
      <c r="H34" s="2">
        <v>3.54</v>
      </c>
      <c r="I34" s="15"/>
      <c r="J34" s="15"/>
    </row>
    <row r="35" spans="2:10" ht="15.5" thickTop="1" thickBot="1" x14ac:dyDescent="0.4">
      <c r="B35" s="6"/>
      <c r="C35" s="2">
        <v>12</v>
      </c>
      <c r="D35" s="2">
        <v>2017132015</v>
      </c>
      <c r="E35" s="3" t="s">
        <v>42</v>
      </c>
      <c r="F35" s="2" t="s">
        <v>12</v>
      </c>
      <c r="G35" s="2">
        <v>150</v>
      </c>
      <c r="H35" s="2">
        <v>3.32</v>
      </c>
      <c r="I35" s="15"/>
      <c r="J35" s="15"/>
    </row>
    <row r="36" spans="2:10" ht="15.5" thickTop="1" thickBot="1" x14ac:dyDescent="0.4">
      <c r="B36" s="6"/>
      <c r="C36" s="2">
        <v>13</v>
      </c>
      <c r="D36" s="2">
        <v>2017132016</v>
      </c>
      <c r="E36" s="3" t="s">
        <v>43</v>
      </c>
      <c r="F36" s="2" t="s">
        <v>16</v>
      </c>
      <c r="G36" s="2">
        <v>150</v>
      </c>
      <c r="H36" s="2">
        <v>3.63</v>
      </c>
      <c r="I36" s="15"/>
      <c r="J36" s="15"/>
    </row>
    <row r="37" spans="2:10" ht="15.5" thickTop="1" thickBot="1" x14ac:dyDescent="0.4">
      <c r="B37" s="6"/>
      <c r="C37" s="2">
        <v>14</v>
      </c>
      <c r="D37" s="2">
        <v>2017132021</v>
      </c>
      <c r="E37" s="3" t="s">
        <v>44</v>
      </c>
      <c r="F37" s="2" t="s">
        <v>12</v>
      </c>
      <c r="G37" s="2">
        <v>150</v>
      </c>
      <c r="H37" s="2">
        <v>3.49</v>
      </c>
      <c r="I37" s="15"/>
      <c r="J37" s="15"/>
    </row>
    <row r="38" spans="2:10" ht="15.5" thickTop="1" thickBot="1" x14ac:dyDescent="0.4">
      <c r="B38" s="6"/>
      <c r="C38" s="2">
        <v>15</v>
      </c>
      <c r="D38" s="2">
        <v>2017132022</v>
      </c>
      <c r="E38" s="3" t="s">
        <v>45</v>
      </c>
      <c r="F38" s="2" t="s">
        <v>16</v>
      </c>
      <c r="G38" s="2">
        <v>150</v>
      </c>
      <c r="H38" s="2">
        <v>3.46</v>
      </c>
      <c r="I38" s="15"/>
      <c r="J38" s="15"/>
    </row>
    <row r="39" spans="2:10" ht="15.5" thickTop="1" thickBot="1" x14ac:dyDescent="0.4">
      <c r="B39" s="6"/>
      <c r="C39" s="2">
        <v>16</v>
      </c>
      <c r="D39" s="2">
        <v>2017132023</v>
      </c>
      <c r="E39" s="3" t="s">
        <v>46</v>
      </c>
      <c r="F39" s="2" t="s">
        <v>47</v>
      </c>
      <c r="G39" s="2">
        <v>150</v>
      </c>
      <c r="H39" s="2">
        <v>3.45</v>
      </c>
      <c r="I39" s="15"/>
      <c r="J39" s="15"/>
    </row>
    <row r="40" spans="2:10" ht="15.5" thickTop="1" thickBot="1" x14ac:dyDescent="0.4">
      <c r="B40" s="6"/>
      <c r="C40" s="2">
        <v>17</v>
      </c>
      <c r="D40" s="2">
        <v>2017132025</v>
      </c>
      <c r="E40" s="3" t="s">
        <v>48</v>
      </c>
      <c r="F40" s="2" t="s">
        <v>12</v>
      </c>
      <c r="G40" s="2">
        <v>150</v>
      </c>
      <c r="H40" s="2">
        <v>3.38</v>
      </c>
      <c r="I40" s="15"/>
      <c r="J40" s="15"/>
    </row>
    <row r="41" spans="2:10" ht="15.5" thickTop="1" thickBot="1" x14ac:dyDescent="0.4">
      <c r="B41" s="6"/>
      <c r="C41" s="2">
        <v>18</v>
      </c>
      <c r="D41" s="2">
        <v>2017132026</v>
      </c>
      <c r="E41" s="3" t="s">
        <v>49</v>
      </c>
      <c r="F41" s="2" t="s">
        <v>16</v>
      </c>
      <c r="G41" s="2">
        <v>150</v>
      </c>
      <c r="H41" s="2">
        <v>3.44</v>
      </c>
      <c r="I41" s="15"/>
      <c r="J41" s="15"/>
    </row>
    <row r="42" spans="2:10" ht="26.5" customHeight="1" thickTop="1" thickBot="1" x14ac:dyDescent="0.4">
      <c r="B42" s="6"/>
      <c r="C42" s="2">
        <v>19</v>
      </c>
      <c r="D42" s="2">
        <v>2017132028</v>
      </c>
      <c r="E42" s="4" t="s">
        <v>50</v>
      </c>
      <c r="F42" s="2" t="s">
        <v>12</v>
      </c>
      <c r="G42" s="2">
        <v>150</v>
      </c>
      <c r="H42" s="2">
        <v>3.35</v>
      </c>
      <c r="I42" s="15"/>
      <c r="J42" s="15"/>
    </row>
    <row r="43" spans="2:10" ht="15.5" thickTop="1" thickBot="1" x14ac:dyDescent="0.4">
      <c r="B43" s="7"/>
      <c r="C43" s="2">
        <v>20</v>
      </c>
      <c r="D43" s="2">
        <v>2017132029</v>
      </c>
      <c r="E43" s="3" t="s">
        <v>51</v>
      </c>
      <c r="F43" s="2" t="s">
        <v>16</v>
      </c>
      <c r="G43" s="2">
        <v>150</v>
      </c>
      <c r="H43" s="2">
        <v>3.73</v>
      </c>
      <c r="I43" s="16"/>
      <c r="J43" s="16"/>
    </row>
    <row r="44" spans="2:10" ht="15" thickTop="1" x14ac:dyDescent="0.35"/>
  </sheetData>
  <mergeCells count="5">
    <mergeCell ref="I5:I23"/>
    <mergeCell ref="I24:I43"/>
    <mergeCell ref="J5:J43"/>
    <mergeCell ref="B5:B23"/>
    <mergeCell ref="B24:B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9672C-5A7F-42D5-9DC5-EA9B46E74C0D}">
  <dimension ref="B3:L29"/>
  <sheetViews>
    <sheetView topLeftCell="A17" workbookViewId="0">
      <selection activeCell="I22" sqref="I22:I28"/>
    </sheetView>
  </sheetViews>
  <sheetFormatPr defaultRowHeight="14.5" x14ac:dyDescent="0.35"/>
  <cols>
    <col min="4" max="4" width="15.08984375" customWidth="1"/>
    <col min="5" max="5" width="19.1796875" customWidth="1"/>
    <col min="9" max="9" width="17.26953125" customWidth="1"/>
    <col min="10" max="10" width="15.08984375" customWidth="1"/>
  </cols>
  <sheetData>
    <row r="3" spans="2:11" ht="15" thickBot="1" x14ac:dyDescent="0.4"/>
    <row r="4" spans="2:11" ht="30" thickTop="1" thickBot="1" x14ac:dyDescent="0.4">
      <c r="B4" s="11" t="s">
        <v>0</v>
      </c>
      <c r="C4" s="12" t="s">
        <v>1</v>
      </c>
      <c r="D4" s="12" t="s">
        <v>2</v>
      </c>
      <c r="E4" s="12" t="s">
        <v>3</v>
      </c>
      <c r="F4" s="12" t="s">
        <v>54</v>
      </c>
      <c r="G4" s="12" t="s">
        <v>55</v>
      </c>
      <c r="H4" s="12" t="s">
        <v>4</v>
      </c>
      <c r="I4" s="13" t="s">
        <v>53</v>
      </c>
      <c r="J4" s="13" t="s">
        <v>56</v>
      </c>
    </row>
    <row r="5" spans="2:11" ht="15.5" customHeight="1" thickTop="1" thickBot="1" x14ac:dyDescent="0.4">
      <c r="B5" s="1" t="s">
        <v>104</v>
      </c>
      <c r="C5" s="2">
        <v>1</v>
      </c>
      <c r="D5" s="2">
        <v>2015132023</v>
      </c>
      <c r="E5" s="3" t="s">
        <v>57</v>
      </c>
      <c r="F5" s="2" t="s">
        <v>9</v>
      </c>
      <c r="G5" s="2">
        <v>150</v>
      </c>
      <c r="H5" s="2">
        <v>3.19</v>
      </c>
      <c r="I5" s="18">
        <f>SUM(H5:H21)/17</f>
        <v>3.57</v>
      </c>
      <c r="J5" s="18">
        <f>SUM(I5:I28)/2</f>
        <v>3.5907142857142853</v>
      </c>
    </row>
    <row r="6" spans="2:11" ht="15.5" thickTop="1" thickBot="1" x14ac:dyDescent="0.4">
      <c r="B6" s="1"/>
      <c r="C6" s="2">
        <v>2</v>
      </c>
      <c r="D6" s="2">
        <v>2016132009</v>
      </c>
      <c r="E6" s="3" t="s">
        <v>58</v>
      </c>
      <c r="F6" s="2" t="s">
        <v>12</v>
      </c>
      <c r="G6" s="2">
        <v>150</v>
      </c>
      <c r="H6" s="2">
        <v>3.4</v>
      </c>
      <c r="I6" s="19"/>
      <c r="J6" s="19"/>
    </row>
    <row r="7" spans="2:11" ht="15.5" thickTop="1" thickBot="1" x14ac:dyDescent="0.4">
      <c r="B7" s="1"/>
      <c r="C7" s="2">
        <v>3</v>
      </c>
      <c r="D7" s="2">
        <v>2017132020</v>
      </c>
      <c r="E7" s="3" t="s">
        <v>59</v>
      </c>
      <c r="F7" s="2" t="s">
        <v>12</v>
      </c>
      <c r="G7" s="2">
        <v>150</v>
      </c>
      <c r="H7" s="2">
        <v>3.37</v>
      </c>
      <c r="I7" s="19"/>
      <c r="J7" s="19"/>
    </row>
    <row r="8" spans="2:11" ht="29.5" customHeight="1" thickTop="1" thickBot="1" x14ac:dyDescent="0.4">
      <c r="B8" s="1"/>
      <c r="C8" s="2">
        <v>4</v>
      </c>
      <c r="D8" s="2">
        <v>2017132035</v>
      </c>
      <c r="E8" s="3" t="s">
        <v>60</v>
      </c>
      <c r="F8" s="2" t="s">
        <v>9</v>
      </c>
      <c r="G8" s="2">
        <v>150</v>
      </c>
      <c r="H8" s="2">
        <v>3.36</v>
      </c>
      <c r="I8" s="19"/>
      <c r="J8" s="19"/>
    </row>
    <row r="9" spans="2:11" ht="27.5" customHeight="1" thickTop="1" thickBot="1" x14ac:dyDescent="0.4">
      <c r="B9" s="1"/>
      <c r="C9" s="2">
        <v>5</v>
      </c>
      <c r="D9" s="2">
        <v>2017132037</v>
      </c>
      <c r="E9" s="3" t="s">
        <v>61</v>
      </c>
      <c r="F9" s="2" t="s">
        <v>12</v>
      </c>
      <c r="G9" s="2">
        <v>150</v>
      </c>
      <c r="H9" s="2">
        <v>3.33</v>
      </c>
      <c r="I9" s="19"/>
      <c r="J9" s="19"/>
      <c r="K9" t="s">
        <v>29</v>
      </c>
    </row>
    <row r="10" spans="2:11" ht="15.5" thickTop="1" thickBot="1" x14ac:dyDescent="0.4">
      <c r="B10" s="1"/>
      <c r="C10" s="2">
        <v>6</v>
      </c>
      <c r="D10" s="2">
        <v>2017132042</v>
      </c>
      <c r="E10" s="3" t="s">
        <v>62</v>
      </c>
      <c r="F10" s="2" t="s">
        <v>12</v>
      </c>
      <c r="G10" s="2">
        <v>150</v>
      </c>
      <c r="H10" s="2">
        <v>3.63</v>
      </c>
      <c r="I10" s="19"/>
      <c r="J10" s="19"/>
    </row>
    <row r="11" spans="2:11" ht="15.5" thickTop="1" thickBot="1" x14ac:dyDescent="0.4">
      <c r="B11" s="1"/>
      <c r="C11" s="2">
        <v>7</v>
      </c>
      <c r="D11" s="2">
        <v>2018132004</v>
      </c>
      <c r="E11" s="3" t="s">
        <v>63</v>
      </c>
      <c r="F11" s="2" t="s">
        <v>12</v>
      </c>
      <c r="G11" s="2">
        <v>150</v>
      </c>
      <c r="H11" s="2">
        <v>3.55</v>
      </c>
      <c r="I11" s="19"/>
      <c r="J11" s="19"/>
    </row>
    <row r="12" spans="2:11" ht="15.5" thickTop="1" thickBot="1" x14ac:dyDescent="0.4">
      <c r="B12" s="1"/>
      <c r="C12" s="2">
        <v>8</v>
      </c>
      <c r="D12" s="2">
        <v>2018132005</v>
      </c>
      <c r="E12" s="3" t="s">
        <v>64</v>
      </c>
      <c r="F12" s="2" t="s">
        <v>16</v>
      </c>
      <c r="G12" s="2">
        <v>150</v>
      </c>
      <c r="H12" s="2">
        <v>3.72</v>
      </c>
      <c r="I12" s="19"/>
      <c r="J12" s="19"/>
    </row>
    <row r="13" spans="2:11" ht="15.5" thickTop="1" thickBot="1" x14ac:dyDescent="0.4">
      <c r="B13" s="1"/>
      <c r="C13" s="2">
        <v>9</v>
      </c>
      <c r="D13" s="2">
        <v>2018132006</v>
      </c>
      <c r="E13" s="3" t="s">
        <v>65</v>
      </c>
      <c r="F13" s="2" t="s">
        <v>16</v>
      </c>
      <c r="G13" s="2">
        <v>150</v>
      </c>
      <c r="H13" s="2">
        <v>3.62</v>
      </c>
      <c r="I13" s="19"/>
      <c r="J13" s="19"/>
    </row>
    <row r="14" spans="2:11" ht="24" thickTop="1" thickBot="1" x14ac:dyDescent="0.4">
      <c r="B14" s="1"/>
      <c r="C14" s="2">
        <v>10</v>
      </c>
      <c r="D14" s="2">
        <v>2018132008</v>
      </c>
      <c r="E14" s="3" t="s">
        <v>66</v>
      </c>
      <c r="F14" s="2" t="s">
        <v>16</v>
      </c>
      <c r="G14" s="2">
        <v>150</v>
      </c>
      <c r="H14" s="2">
        <v>3.88</v>
      </c>
      <c r="I14" s="19"/>
      <c r="J14" s="19"/>
    </row>
    <row r="15" spans="2:11" ht="15.5" thickTop="1" thickBot="1" x14ac:dyDescent="0.4">
      <c r="B15" s="1"/>
      <c r="C15" s="2">
        <v>11</v>
      </c>
      <c r="D15" s="2">
        <v>2018132012</v>
      </c>
      <c r="E15" s="3" t="s">
        <v>67</v>
      </c>
      <c r="F15" s="2" t="s">
        <v>16</v>
      </c>
      <c r="G15" s="2">
        <v>150</v>
      </c>
      <c r="H15" s="17">
        <v>3.5</v>
      </c>
      <c r="I15" s="19"/>
      <c r="J15" s="19"/>
    </row>
    <row r="16" spans="2:11" ht="15.5" thickTop="1" thickBot="1" x14ac:dyDescent="0.4">
      <c r="B16" s="1"/>
      <c r="C16" s="2">
        <v>12</v>
      </c>
      <c r="D16" s="2">
        <v>2018132013</v>
      </c>
      <c r="E16" s="3" t="s">
        <v>68</v>
      </c>
      <c r="F16" s="2" t="s">
        <v>16</v>
      </c>
      <c r="G16" s="2">
        <v>150</v>
      </c>
      <c r="H16" s="2">
        <v>3.62</v>
      </c>
      <c r="I16" s="19"/>
      <c r="J16" s="19"/>
    </row>
    <row r="17" spans="2:12" ht="15.5" thickTop="1" thickBot="1" x14ac:dyDescent="0.4">
      <c r="B17" s="1"/>
      <c r="C17" s="2">
        <v>13</v>
      </c>
      <c r="D17" s="2">
        <v>2018132019</v>
      </c>
      <c r="E17" s="3" t="s">
        <v>69</v>
      </c>
      <c r="F17" s="2" t="s">
        <v>12</v>
      </c>
      <c r="G17" s="2">
        <v>150</v>
      </c>
      <c r="H17" s="2">
        <v>3.52</v>
      </c>
      <c r="I17" s="19"/>
      <c r="J17" s="19"/>
      <c r="L17" s="21"/>
    </row>
    <row r="18" spans="2:12" ht="15.5" thickTop="1" thickBot="1" x14ac:dyDescent="0.4">
      <c r="B18" s="1"/>
      <c r="C18" s="2">
        <v>14</v>
      </c>
      <c r="D18" s="2">
        <v>2018132022</v>
      </c>
      <c r="E18" s="3" t="s">
        <v>70</v>
      </c>
      <c r="F18" s="2" t="s">
        <v>12</v>
      </c>
      <c r="G18" s="2">
        <v>150</v>
      </c>
      <c r="H18" s="2">
        <v>3.83</v>
      </c>
      <c r="I18" s="19"/>
      <c r="J18" s="19"/>
    </row>
    <row r="19" spans="2:12" ht="15.5" thickTop="1" thickBot="1" x14ac:dyDescent="0.4">
      <c r="B19" s="1"/>
      <c r="C19" s="2">
        <v>15</v>
      </c>
      <c r="D19" s="2">
        <v>2018132027</v>
      </c>
      <c r="E19" s="3" t="s">
        <v>71</v>
      </c>
      <c r="F19" s="2" t="s">
        <v>16</v>
      </c>
      <c r="G19" s="2">
        <v>150</v>
      </c>
      <c r="H19" s="17">
        <v>3.7</v>
      </c>
      <c r="I19" s="19"/>
      <c r="J19" s="19"/>
    </row>
    <row r="20" spans="2:12" ht="15.5" thickTop="1" thickBot="1" x14ac:dyDescent="0.4">
      <c r="B20" s="1"/>
      <c r="C20" s="2">
        <v>16</v>
      </c>
      <c r="D20" s="2">
        <v>2018132032</v>
      </c>
      <c r="E20" s="3" t="s">
        <v>72</v>
      </c>
      <c r="F20" s="2" t="s">
        <v>16</v>
      </c>
      <c r="G20" s="2">
        <v>150</v>
      </c>
      <c r="H20" s="2">
        <v>3.71</v>
      </c>
      <c r="I20" s="19"/>
      <c r="J20" s="19"/>
    </row>
    <row r="21" spans="2:12" ht="15.5" thickTop="1" thickBot="1" x14ac:dyDescent="0.4">
      <c r="B21" s="1"/>
      <c r="C21" s="2">
        <v>17</v>
      </c>
      <c r="D21" s="2">
        <v>2018132033</v>
      </c>
      <c r="E21" s="3" t="s">
        <v>73</v>
      </c>
      <c r="F21" s="2" t="s">
        <v>16</v>
      </c>
      <c r="G21" s="2">
        <v>150</v>
      </c>
      <c r="H21" s="2">
        <v>3.76</v>
      </c>
      <c r="I21" s="20"/>
      <c r="J21" s="19"/>
    </row>
    <row r="22" spans="2:12" ht="44.5" customHeight="1" thickTop="1" thickBot="1" x14ac:dyDescent="0.4">
      <c r="B22" s="1" t="s">
        <v>105</v>
      </c>
      <c r="C22" s="2">
        <v>1</v>
      </c>
      <c r="D22" s="2">
        <v>2018132001</v>
      </c>
      <c r="E22" s="4" t="s">
        <v>74</v>
      </c>
      <c r="F22" s="2" t="s">
        <v>12</v>
      </c>
      <c r="G22" s="2">
        <v>150</v>
      </c>
      <c r="H22" s="2">
        <v>3.57</v>
      </c>
      <c r="I22" s="22">
        <f>SUM(H22:H28)/7</f>
        <v>3.6114285714285712</v>
      </c>
      <c r="J22" s="19"/>
    </row>
    <row r="23" spans="2:12" ht="15.5" thickTop="1" thickBot="1" x14ac:dyDescent="0.4">
      <c r="B23" s="1"/>
      <c r="C23" s="2">
        <v>2</v>
      </c>
      <c r="D23" s="2">
        <v>2018132003</v>
      </c>
      <c r="E23" s="4" t="s">
        <v>75</v>
      </c>
      <c r="F23" s="2" t="s">
        <v>12</v>
      </c>
      <c r="G23" s="2">
        <v>150</v>
      </c>
      <c r="H23" s="2">
        <v>3.49</v>
      </c>
      <c r="I23" s="23"/>
      <c r="J23" s="19"/>
    </row>
    <row r="24" spans="2:12" ht="24" thickTop="1" thickBot="1" x14ac:dyDescent="0.4">
      <c r="B24" s="1"/>
      <c r="C24" s="2">
        <v>3</v>
      </c>
      <c r="D24" s="2">
        <v>2018132007</v>
      </c>
      <c r="E24" s="4" t="s">
        <v>76</v>
      </c>
      <c r="F24" s="2" t="s">
        <v>12</v>
      </c>
      <c r="G24" s="2">
        <v>150</v>
      </c>
      <c r="H24" s="2">
        <v>3.73</v>
      </c>
      <c r="I24" s="23"/>
      <c r="J24" s="19"/>
    </row>
    <row r="25" spans="2:12" ht="23.5" customHeight="1" thickTop="1" thickBot="1" x14ac:dyDescent="0.4">
      <c r="B25" s="1"/>
      <c r="C25" s="2">
        <v>4</v>
      </c>
      <c r="D25" s="2">
        <v>2018132009</v>
      </c>
      <c r="E25" s="4" t="s">
        <v>77</v>
      </c>
      <c r="F25" s="2" t="s">
        <v>12</v>
      </c>
      <c r="G25" s="2">
        <v>150</v>
      </c>
      <c r="H25" s="2">
        <v>3.68</v>
      </c>
      <c r="I25" s="23"/>
      <c r="J25" s="19"/>
    </row>
    <row r="26" spans="2:12" ht="26" customHeight="1" thickTop="1" thickBot="1" x14ac:dyDescent="0.4">
      <c r="B26" s="1"/>
      <c r="C26" s="2">
        <v>5</v>
      </c>
      <c r="D26" s="2">
        <v>2018132016</v>
      </c>
      <c r="E26" s="4" t="s">
        <v>78</v>
      </c>
      <c r="F26" s="2" t="s">
        <v>12</v>
      </c>
      <c r="G26" s="2">
        <v>150</v>
      </c>
      <c r="H26" s="2">
        <v>3.55</v>
      </c>
      <c r="I26" s="23"/>
      <c r="J26" s="19"/>
    </row>
    <row r="27" spans="2:12" ht="15.5" thickTop="1" thickBot="1" x14ac:dyDescent="0.4">
      <c r="B27" s="1"/>
      <c r="C27" s="2">
        <v>6</v>
      </c>
      <c r="D27" s="2">
        <v>2018132018</v>
      </c>
      <c r="E27" s="4" t="s">
        <v>79</v>
      </c>
      <c r="F27" s="2" t="s">
        <v>12</v>
      </c>
      <c r="G27" s="2">
        <v>150</v>
      </c>
      <c r="H27" s="2">
        <v>3.65</v>
      </c>
      <c r="I27" s="23"/>
      <c r="J27" s="19"/>
    </row>
    <row r="28" spans="2:12" ht="15.5" thickTop="1" thickBot="1" x14ac:dyDescent="0.4">
      <c r="B28" s="1"/>
      <c r="C28" s="2">
        <v>7</v>
      </c>
      <c r="D28" s="2">
        <v>2018132024</v>
      </c>
      <c r="E28" s="4" t="s">
        <v>80</v>
      </c>
      <c r="F28" s="2" t="s">
        <v>12</v>
      </c>
      <c r="G28" s="2">
        <v>150</v>
      </c>
      <c r="H28" s="2">
        <v>3.61</v>
      </c>
      <c r="I28" s="24"/>
      <c r="J28" s="20"/>
    </row>
    <row r="29" spans="2:12" ht="15" thickTop="1" x14ac:dyDescent="0.35"/>
  </sheetData>
  <mergeCells count="5">
    <mergeCell ref="B22:B28"/>
    <mergeCell ref="B5:B21"/>
    <mergeCell ref="I5:I21"/>
    <mergeCell ref="J5:J28"/>
    <mergeCell ref="I22:I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043A-DE51-4CFC-8839-F2BE36C330D0}">
  <dimension ref="B3:L25"/>
  <sheetViews>
    <sheetView workbookViewId="0">
      <selection activeCell="M10" sqref="M10"/>
    </sheetView>
  </sheetViews>
  <sheetFormatPr defaultRowHeight="14.5" x14ac:dyDescent="0.35"/>
  <cols>
    <col min="4" max="4" width="15.08984375" customWidth="1"/>
    <col min="5" max="5" width="19.1796875" customWidth="1"/>
    <col min="9" max="9" width="17.26953125" customWidth="1"/>
    <col min="10" max="10" width="15.08984375" customWidth="1"/>
  </cols>
  <sheetData>
    <row r="3" spans="2:12" ht="15" thickBot="1" x14ac:dyDescent="0.4"/>
    <row r="4" spans="2:12" ht="30" thickTop="1" thickBot="1" x14ac:dyDescent="0.4">
      <c r="B4" s="11" t="s">
        <v>0</v>
      </c>
      <c r="C4" s="12" t="s">
        <v>1</v>
      </c>
      <c r="D4" s="12" t="s">
        <v>2</v>
      </c>
      <c r="E4" s="12" t="s">
        <v>3</v>
      </c>
      <c r="F4" s="12" t="s">
        <v>54</v>
      </c>
      <c r="G4" s="12" t="s">
        <v>55</v>
      </c>
      <c r="H4" s="12" t="s">
        <v>4</v>
      </c>
      <c r="I4" s="13" t="s">
        <v>53</v>
      </c>
      <c r="J4" s="13" t="s">
        <v>56</v>
      </c>
    </row>
    <row r="5" spans="2:12" ht="24" thickTop="1" thickBot="1" x14ac:dyDescent="0.4">
      <c r="B5" s="6" t="s">
        <v>106</v>
      </c>
      <c r="C5" s="2">
        <v>1</v>
      </c>
      <c r="D5" s="2">
        <v>2016132031</v>
      </c>
      <c r="E5" s="4" t="s">
        <v>81</v>
      </c>
      <c r="F5" s="2" t="s">
        <v>12</v>
      </c>
      <c r="G5" s="2">
        <v>150</v>
      </c>
      <c r="H5" s="2">
        <v>3.57</v>
      </c>
      <c r="I5" s="22">
        <f>SUM(H5:H16)/12</f>
        <v>3.6916666666666669</v>
      </c>
      <c r="J5" s="18">
        <f>SUM(I5:I24)/2</f>
        <v>3.6008333333333331</v>
      </c>
    </row>
    <row r="6" spans="2:12" ht="15.5" thickTop="1" thickBot="1" x14ac:dyDescent="0.4">
      <c r="B6" s="6"/>
      <c r="C6" s="2">
        <v>2</v>
      </c>
      <c r="D6" s="2" t="s">
        <v>82</v>
      </c>
      <c r="E6" s="3" t="s">
        <v>83</v>
      </c>
      <c r="F6" s="2" t="s">
        <v>12</v>
      </c>
      <c r="G6" s="2">
        <v>150</v>
      </c>
      <c r="H6" s="2">
        <v>3.23</v>
      </c>
      <c r="I6" s="23"/>
      <c r="J6" s="19"/>
    </row>
    <row r="7" spans="2:12" ht="29.5" customHeight="1" thickTop="1" thickBot="1" x14ac:dyDescent="0.4">
      <c r="B7" s="6"/>
      <c r="C7" s="2">
        <v>3</v>
      </c>
      <c r="D7" s="2">
        <v>2019132002</v>
      </c>
      <c r="E7" s="3" t="s">
        <v>84</v>
      </c>
      <c r="F7" s="2" t="s">
        <v>16</v>
      </c>
      <c r="G7" s="2">
        <v>144</v>
      </c>
      <c r="H7" s="17">
        <v>3.9</v>
      </c>
      <c r="I7" s="23"/>
      <c r="J7" s="19"/>
    </row>
    <row r="8" spans="2:12" ht="27.5" customHeight="1" thickTop="1" thickBot="1" x14ac:dyDescent="0.4">
      <c r="B8" s="6"/>
      <c r="C8" s="2">
        <v>4</v>
      </c>
      <c r="D8" s="2">
        <v>2019132005</v>
      </c>
      <c r="E8" s="3" t="s">
        <v>85</v>
      </c>
      <c r="F8" s="2" t="s">
        <v>16</v>
      </c>
      <c r="G8" s="2">
        <v>144</v>
      </c>
      <c r="H8" s="2">
        <v>3.74</v>
      </c>
      <c r="I8" s="23"/>
      <c r="J8" s="19"/>
      <c r="K8" t="s">
        <v>29</v>
      </c>
    </row>
    <row r="9" spans="2:12" ht="24" thickTop="1" thickBot="1" x14ac:dyDescent="0.4">
      <c r="B9" s="6"/>
      <c r="C9" s="2">
        <v>5</v>
      </c>
      <c r="D9" s="2">
        <v>2019132006</v>
      </c>
      <c r="E9" s="3" t="s">
        <v>86</v>
      </c>
      <c r="F9" s="2" t="s">
        <v>16</v>
      </c>
      <c r="G9" s="2">
        <v>144</v>
      </c>
      <c r="H9" s="2">
        <v>3.93</v>
      </c>
      <c r="I9" s="23"/>
      <c r="J9" s="19"/>
    </row>
    <row r="10" spans="2:12" ht="15.5" thickTop="1" thickBot="1" x14ac:dyDescent="0.4">
      <c r="B10" s="6"/>
      <c r="C10" s="2">
        <v>6</v>
      </c>
      <c r="D10" s="2">
        <v>2019132009</v>
      </c>
      <c r="E10" s="3" t="s">
        <v>87</v>
      </c>
      <c r="F10" s="2" t="s">
        <v>16</v>
      </c>
      <c r="G10" s="2">
        <v>144</v>
      </c>
      <c r="H10" s="2">
        <v>3.85</v>
      </c>
      <c r="I10" s="23"/>
      <c r="J10" s="19"/>
    </row>
    <row r="11" spans="2:12" ht="15.5" thickTop="1" thickBot="1" x14ac:dyDescent="0.4">
      <c r="B11" s="6"/>
      <c r="C11" s="2">
        <v>7</v>
      </c>
      <c r="D11" s="2">
        <v>2019132013</v>
      </c>
      <c r="E11" s="3" t="s">
        <v>88</v>
      </c>
      <c r="F11" s="2" t="s">
        <v>16</v>
      </c>
      <c r="G11" s="2">
        <v>144</v>
      </c>
      <c r="H11" s="17">
        <v>3.6</v>
      </c>
      <c r="I11" s="23"/>
      <c r="J11" s="19"/>
    </row>
    <row r="12" spans="2:12" ht="15.5" thickTop="1" thickBot="1" x14ac:dyDescent="0.4">
      <c r="B12" s="6"/>
      <c r="C12" s="2">
        <v>8</v>
      </c>
      <c r="D12" s="2">
        <v>2019132014</v>
      </c>
      <c r="E12" s="3" t="s">
        <v>89</v>
      </c>
      <c r="F12" s="2" t="s">
        <v>16</v>
      </c>
      <c r="G12" s="2">
        <v>144</v>
      </c>
      <c r="H12" s="2">
        <v>3.74</v>
      </c>
      <c r="I12" s="23"/>
      <c r="J12" s="19"/>
    </row>
    <row r="13" spans="2:12" ht="15.5" thickTop="1" thickBot="1" x14ac:dyDescent="0.4">
      <c r="B13" s="6"/>
      <c r="C13" s="2">
        <v>9</v>
      </c>
      <c r="D13" s="2">
        <v>2019132016</v>
      </c>
      <c r="E13" s="3" t="s">
        <v>90</v>
      </c>
      <c r="F13" s="2" t="s">
        <v>16</v>
      </c>
      <c r="G13" s="2">
        <v>144</v>
      </c>
      <c r="H13" s="2">
        <v>3.86</v>
      </c>
      <c r="I13" s="23"/>
      <c r="J13" s="19"/>
    </row>
    <row r="14" spans="2:12" ht="15.5" thickTop="1" thickBot="1" x14ac:dyDescent="0.4">
      <c r="B14" s="6"/>
      <c r="C14" s="2">
        <v>10</v>
      </c>
      <c r="D14" s="2">
        <v>2019132017</v>
      </c>
      <c r="E14" s="3" t="s">
        <v>91</v>
      </c>
      <c r="F14" s="2" t="s">
        <v>12</v>
      </c>
      <c r="G14" s="2">
        <v>144</v>
      </c>
      <c r="H14" s="2">
        <v>3.64</v>
      </c>
      <c r="I14" s="23"/>
      <c r="J14" s="19"/>
    </row>
    <row r="15" spans="2:12" ht="15.5" thickTop="1" thickBot="1" x14ac:dyDescent="0.4">
      <c r="B15" s="6"/>
      <c r="C15" s="2">
        <v>11</v>
      </c>
      <c r="D15" s="2">
        <v>2019132020</v>
      </c>
      <c r="E15" s="3" t="s">
        <v>92</v>
      </c>
      <c r="F15" s="2" t="s">
        <v>12</v>
      </c>
      <c r="G15" s="2">
        <v>144</v>
      </c>
      <c r="H15" s="2">
        <v>3.68</v>
      </c>
      <c r="I15" s="23"/>
      <c r="J15" s="19"/>
    </row>
    <row r="16" spans="2:12" ht="15.5" thickTop="1" thickBot="1" x14ac:dyDescent="0.4">
      <c r="B16" s="7"/>
      <c r="C16" s="2">
        <v>12</v>
      </c>
      <c r="D16" s="2">
        <v>2019132022</v>
      </c>
      <c r="E16" s="3" t="s">
        <v>93</v>
      </c>
      <c r="F16" s="2" t="s">
        <v>12</v>
      </c>
      <c r="G16" s="2">
        <v>144</v>
      </c>
      <c r="H16" s="2">
        <v>3.56</v>
      </c>
      <c r="I16" s="24"/>
      <c r="J16" s="19"/>
      <c r="L16" s="21"/>
    </row>
    <row r="17" spans="2:10" ht="44.5" customHeight="1" thickTop="1" thickBot="1" x14ac:dyDescent="0.4">
      <c r="B17" s="5" t="s">
        <v>103</v>
      </c>
      <c r="C17" s="2">
        <v>1</v>
      </c>
      <c r="D17" s="2">
        <v>2019132003</v>
      </c>
      <c r="E17" s="4" t="s">
        <v>94</v>
      </c>
      <c r="F17" s="2" t="s">
        <v>12</v>
      </c>
      <c r="G17" s="2">
        <v>144</v>
      </c>
      <c r="H17" s="2">
        <v>3.54</v>
      </c>
      <c r="I17" s="18">
        <f>SUM(H17:H24)/8</f>
        <v>3.51</v>
      </c>
      <c r="J17" s="19"/>
    </row>
    <row r="18" spans="2:10" ht="15.5" thickTop="1" thickBot="1" x14ac:dyDescent="0.4">
      <c r="B18" s="6"/>
      <c r="C18" s="2">
        <v>2</v>
      </c>
      <c r="D18" s="2">
        <v>2019132004</v>
      </c>
      <c r="E18" s="4" t="s">
        <v>95</v>
      </c>
      <c r="F18" s="2" t="s">
        <v>12</v>
      </c>
      <c r="G18" s="2">
        <v>144</v>
      </c>
      <c r="H18" s="2">
        <v>3.65</v>
      </c>
      <c r="I18" s="19"/>
      <c r="J18" s="19"/>
    </row>
    <row r="19" spans="2:10" ht="15.5" thickTop="1" thickBot="1" x14ac:dyDescent="0.4">
      <c r="B19" s="6"/>
      <c r="C19" s="2">
        <v>3</v>
      </c>
      <c r="D19" s="2">
        <v>2019132007</v>
      </c>
      <c r="E19" s="4" t="s">
        <v>96</v>
      </c>
      <c r="F19" s="2" t="s">
        <v>12</v>
      </c>
      <c r="G19" s="2">
        <v>144</v>
      </c>
      <c r="H19" s="17">
        <v>3.5</v>
      </c>
      <c r="I19" s="19"/>
      <c r="J19" s="19"/>
    </row>
    <row r="20" spans="2:10" ht="24" thickTop="1" thickBot="1" x14ac:dyDescent="0.4">
      <c r="B20" s="6"/>
      <c r="C20" s="2">
        <v>4</v>
      </c>
      <c r="D20" s="2">
        <v>2019132008</v>
      </c>
      <c r="E20" s="4" t="s">
        <v>97</v>
      </c>
      <c r="F20" s="2" t="s">
        <v>16</v>
      </c>
      <c r="G20" s="2">
        <v>144</v>
      </c>
      <c r="H20" s="2">
        <v>3.77</v>
      </c>
      <c r="I20" s="19"/>
      <c r="J20" s="19"/>
    </row>
    <row r="21" spans="2:10" ht="23.5" customHeight="1" thickTop="1" thickBot="1" x14ac:dyDescent="0.4">
      <c r="B21" s="6"/>
      <c r="C21" s="2">
        <v>5</v>
      </c>
      <c r="D21" s="2">
        <v>2019132010</v>
      </c>
      <c r="E21" s="4" t="s">
        <v>98</v>
      </c>
      <c r="F21" s="2" t="s">
        <v>12</v>
      </c>
      <c r="G21" s="2">
        <v>144</v>
      </c>
      <c r="H21" s="2">
        <v>3.45</v>
      </c>
      <c r="I21" s="19"/>
      <c r="J21" s="19"/>
    </row>
    <row r="22" spans="2:10" ht="26" customHeight="1" thickTop="1" thickBot="1" x14ac:dyDescent="0.4">
      <c r="B22" s="6"/>
      <c r="C22" s="2">
        <v>6</v>
      </c>
      <c r="D22" s="2">
        <v>2019132012</v>
      </c>
      <c r="E22" s="4" t="s">
        <v>99</v>
      </c>
      <c r="F22" s="2" t="s">
        <v>16</v>
      </c>
      <c r="G22" s="2">
        <v>144</v>
      </c>
      <c r="H22" s="2">
        <v>3.51</v>
      </c>
      <c r="I22" s="19"/>
      <c r="J22" s="19"/>
    </row>
    <row r="23" spans="2:10" ht="15.5" thickTop="1" thickBot="1" x14ac:dyDescent="0.4">
      <c r="B23" s="6"/>
      <c r="C23" s="2">
        <v>7</v>
      </c>
      <c r="D23" s="2">
        <v>2019132023</v>
      </c>
      <c r="E23" s="4" t="s">
        <v>100</v>
      </c>
      <c r="F23" s="2" t="s">
        <v>12</v>
      </c>
      <c r="G23" s="2">
        <v>144</v>
      </c>
      <c r="H23" s="17">
        <v>3.4</v>
      </c>
      <c r="I23" s="19"/>
      <c r="J23" s="19"/>
    </row>
    <row r="24" spans="2:10" ht="15.5" thickTop="1" thickBot="1" x14ac:dyDescent="0.4">
      <c r="B24" s="7"/>
      <c r="C24" s="2">
        <v>8</v>
      </c>
      <c r="D24" s="2" t="s">
        <v>101</v>
      </c>
      <c r="E24" s="4" t="s">
        <v>102</v>
      </c>
      <c r="F24" s="2" t="s">
        <v>16</v>
      </c>
      <c r="G24" s="2">
        <v>144</v>
      </c>
      <c r="H24" s="2">
        <v>3.26</v>
      </c>
      <c r="I24" s="20"/>
      <c r="J24" s="20"/>
    </row>
    <row r="25" spans="2:10" ht="15" thickTop="1" x14ac:dyDescent="0.35"/>
  </sheetData>
  <mergeCells count="5">
    <mergeCell ref="I17:I24"/>
    <mergeCell ref="B5:B16"/>
    <mergeCell ref="I5:I16"/>
    <mergeCell ref="J5:J24"/>
    <mergeCell ref="B17:B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3498-A6E0-403E-A44E-6AAFF54CB09A}">
  <dimension ref="B3:L35"/>
  <sheetViews>
    <sheetView tabSelected="1" workbookViewId="0">
      <selection activeCell="N7" sqref="N7"/>
    </sheetView>
  </sheetViews>
  <sheetFormatPr defaultRowHeight="14.5" x14ac:dyDescent="0.35"/>
  <cols>
    <col min="4" max="4" width="15.08984375" customWidth="1"/>
    <col min="5" max="5" width="19.1796875" customWidth="1"/>
    <col min="9" max="9" width="17.26953125" customWidth="1"/>
    <col min="10" max="10" width="15.08984375" customWidth="1"/>
  </cols>
  <sheetData>
    <row r="3" spans="2:12" ht="15" thickBot="1" x14ac:dyDescent="0.4"/>
    <row r="4" spans="2:12" ht="30" thickTop="1" thickBot="1" x14ac:dyDescent="0.4">
      <c r="B4" s="11" t="s">
        <v>0</v>
      </c>
      <c r="C4" s="12" t="s">
        <v>1</v>
      </c>
      <c r="D4" s="12" t="s">
        <v>2</v>
      </c>
      <c r="E4" s="12" t="s">
        <v>3</v>
      </c>
      <c r="F4" s="12" t="s">
        <v>54</v>
      </c>
      <c r="G4" s="12" t="s">
        <v>55</v>
      </c>
      <c r="H4" s="12" t="s">
        <v>4</v>
      </c>
      <c r="I4" s="13" t="s">
        <v>53</v>
      </c>
      <c r="J4" s="13" t="s">
        <v>56</v>
      </c>
    </row>
    <row r="5" spans="2:12" ht="30" customHeight="1" thickTop="1" thickBot="1" x14ac:dyDescent="0.4">
      <c r="B5" s="1" t="s">
        <v>138</v>
      </c>
      <c r="C5" s="2">
        <v>1</v>
      </c>
      <c r="D5" s="2">
        <v>2018132017</v>
      </c>
      <c r="E5" s="3" t="s">
        <v>107</v>
      </c>
      <c r="F5" s="2" t="s">
        <v>16</v>
      </c>
      <c r="G5" s="2">
        <v>150</v>
      </c>
      <c r="H5" s="17">
        <v>3.7</v>
      </c>
      <c r="I5" s="18">
        <f>SUM(H5:H22)/18</f>
        <v>3.6633333333333331</v>
      </c>
      <c r="J5" s="18">
        <f>SUM(I5:I34)/2</f>
        <v>3.6858333333333331</v>
      </c>
    </row>
    <row r="6" spans="2:12" ht="15.5" thickTop="1" thickBot="1" x14ac:dyDescent="0.4">
      <c r="B6" s="1"/>
      <c r="C6" s="2">
        <v>2</v>
      </c>
      <c r="D6" s="2">
        <v>2018132021</v>
      </c>
      <c r="E6" s="3" t="s">
        <v>108</v>
      </c>
      <c r="F6" s="2" t="s">
        <v>16</v>
      </c>
      <c r="G6" s="2">
        <v>150</v>
      </c>
      <c r="H6" s="17">
        <v>3.5</v>
      </c>
      <c r="I6" s="19"/>
      <c r="J6" s="19"/>
    </row>
    <row r="7" spans="2:12" ht="15.5" thickTop="1" thickBot="1" x14ac:dyDescent="0.4">
      <c r="B7" s="1"/>
      <c r="C7" s="2">
        <v>3</v>
      </c>
      <c r="D7" s="2">
        <v>2018132023</v>
      </c>
      <c r="E7" s="3" t="s">
        <v>109</v>
      </c>
      <c r="F7" s="2" t="s">
        <v>12</v>
      </c>
      <c r="G7" s="2">
        <v>150</v>
      </c>
      <c r="H7" s="17">
        <v>3.5</v>
      </c>
      <c r="I7" s="19"/>
      <c r="J7" s="19"/>
    </row>
    <row r="8" spans="2:12" ht="19" customHeight="1" thickTop="1" thickBot="1" x14ac:dyDescent="0.4">
      <c r="B8" s="1"/>
      <c r="C8" s="2">
        <v>4</v>
      </c>
      <c r="D8" s="2">
        <v>2018132026</v>
      </c>
      <c r="E8" s="3" t="s">
        <v>110</v>
      </c>
      <c r="F8" s="2" t="s">
        <v>12</v>
      </c>
      <c r="G8" s="2">
        <v>150</v>
      </c>
      <c r="H8" s="17">
        <v>3.5</v>
      </c>
      <c r="I8" s="19"/>
      <c r="J8" s="19"/>
    </row>
    <row r="9" spans="2:12" ht="20.5" customHeight="1" thickTop="1" thickBot="1" x14ac:dyDescent="0.4">
      <c r="B9" s="1"/>
      <c r="C9" s="2">
        <v>5</v>
      </c>
      <c r="D9" s="2">
        <v>2018132030</v>
      </c>
      <c r="E9" s="3" t="s">
        <v>111</v>
      </c>
      <c r="F9" s="2" t="s">
        <v>12</v>
      </c>
      <c r="G9" s="2">
        <v>150</v>
      </c>
      <c r="H9" s="2">
        <v>3.72</v>
      </c>
      <c r="I9" s="19"/>
      <c r="J9" s="19"/>
      <c r="K9" t="s">
        <v>29</v>
      </c>
    </row>
    <row r="10" spans="2:12" ht="15.5" thickTop="1" thickBot="1" x14ac:dyDescent="0.4">
      <c r="B10" s="1"/>
      <c r="C10" s="2">
        <v>6</v>
      </c>
      <c r="D10" s="2">
        <v>2019132021</v>
      </c>
      <c r="E10" s="3" t="s">
        <v>112</v>
      </c>
      <c r="F10" s="2" t="s">
        <v>12</v>
      </c>
      <c r="G10" s="2">
        <v>144</v>
      </c>
      <c r="H10" s="2">
        <v>3.56</v>
      </c>
      <c r="I10" s="19"/>
      <c r="J10" s="19"/>
    </row>
    <row r="11" spans="2:12" ht="24" thickTop="1" thickBot="1" x14ac:dyDescent="0.4">
      <c r="B11" s="1"/>
      <c r="C11" s="2">
        <v>7</v>
      </c>
      <c r="D11" s="2">
        <v>2019132026</v>
      </c>
      <c r="E11" s="4" t="s">
        <v>113</v>
      </c>
      <c r="F11" s="2" t="s">
        <v>12</v>
      </c>
      <c r="G11" s="2">
        <v>144</v>
      </c>
      <c r="H11" s="2">
        <v>3.51</v>
      </c>
      <c r="I11" s="19"/>
      <c r="J11" s="19"/>
    </row>
    <row r="12" spans="2:12" ht="15.5" thickTop="1" thickBot="1" x14ac:dyDescent="0.4">
      <c r="B12" s="1"/>
      <c r="C12" s="2">
        <v>8</v>
      </c>
      <c r="D12" s="2">
        <v>2020132002</v>
      </c>
      <c r="E12" s="3" t="s">
        <v>114</v>
      </c>
      <c r="F12" s="2" t="s">
        <v>16</v>
      </c>
      <c r="G12" s="2">
        <v>144</v>
      </c>
      <c r="H12" s="2">
        <v>3.9</v>
      </c>
      <c r="I12" s="19"/>
      <c r="J12" s="19"/>
    </row>
    <row r="13" spans="2:12" ht="15.5" thickTop="1" thickBot="1" x14ac:dyDescent="0.4">
      <c r="B13" s="1"/>
      <c r="C13" s="2">
        <v>9</v>
      </c>
      <c r="D13" s="2">
        <v>2020132004</v>
      </c>
      <c r="E13" s="3" t="s">
        <v>115</v>
      </c>
      <c r="F13" s="2" t="s">
        <v>16</v>
      </c>
      <c r="G13" s="2">
        <v>144</v>
      </c>
      <c r="H13" s="2">
        <v>3.84</v>
      </c>
      <c r="I13" s="19"/>
      <c r="J13" s="19"/>
    </row>
    <row r="14" spans="2:12" ht="15.5" thickTop="1" thickBot="1" x14ac:dyDescent="0.4">
      <c r="B14" s="1"/>
      <c r="C14" s="2">
        <v>10</v>
      </c>
      <c r="D14" s="2">
        <v>2020132005</v>
      </c>
      <c r="E14" s="3" t="s">
        <v>116</v>
      </c>
      <c r="F14" s="2" t="s">
        <v>16</v>
      </c>
      <c r="G14" s="2">
        <v>144</v>
      </c>
      <c r="H14" s="2">
        <v>3.76</v>
      </c>
      <c r="I14" s="19"/>
      <c r="J14" s="19"/>
    </row>
    <row r="15" spans="2:12" ht="15.5" thickTop="1" thickBot="1" x14ac:dyDescent="0.4">
      <c r="B15" s="1"/>
      <c r="C15" s="2">
        <v>11</v>
      </c>
      <c r="D15" s="2">
        <v>2020132006</v>
      </c>
      <c r="E15" s="3" t="s">
        <v>117</v>
      </c>
      <c r="F15" s="2" t="s">
        <v>12</v>
      </c>
      <c r="G15" s="2">
        <v>144</v>
      </c>
      <c r="H15" s="2">
        <v>3.72</v>
      </c>
      <c r="I15" s="19"/>
      <c r="J15" s="19"/>
    </row>
    <row r="16" spans="2:12" ht="15.5" thickTop="1" thickBot="1" x14ac:dyDescent="0.4">
      <c r="B16" s="1"/>
      <c r="C16" s="2">
        <v>12</v>
      </c>
      <c r="D16" s="2">
        <v>2020132007</v>
      </c>
      <c r="E16" s="3" t="s">
        <v>118</v>
      </c>
      <c r="F16" s="2" t="s">
        <v>16</v>
      </c>
      <c r="G16" s="2">
        <v>144</v>
      </c>
      <c r="H16" s="2">
        <v>3.71</v>
      </c>
      <c r="I16" s="19"/>
      <c r="J16" s="19"/>
      <c r="L16" s="21"/>
    </row>
    <row r="17" spans="2:10" ht="24" thickTop="1" thickBot="1" x14ac:dyDescent="0.4">
      <c r="B17" s="1"/>
      <c r="C17" s="2">
        <v>13</v>
      </c>
      <c r="D17" s="2">
        <v>2020132009</v>
      </c>
      <c r="E17" s="3" t="s">
        <v>119</v>
      </c>
      <c r="F17" s="2" t="s">
        <v>16</v>
      </c>
      <c r="G17" s="2">
        <v>144</v>
      </c>
      <c r="H17" s="2">
        <v>3.55</v>
      </c>
      <c r="I17" s="19"/>
      <c r="J17" s="19"/>
    </row>
    <row r="18" spans="2:10" ht="15.5" thickTop="1" thickBot="1" x14ac:dyDescent="0.4">
      <c r="B18" s="1"/>
      <c r="C18" s="2">
        <v>14</v>
      </c>
      <c r="D18" s="2">
        <v>2020132010</v>
      </c>
      <c r="E18" s="3" t="s">
        <v>120</v>
      </c>
      <c r="F18" s="2" t="s">
        <v>16</v>
      </c>
      <c r="G18" s="2">
        <v>144</v>
      </c>
      <c r="H18" s="2">
        <v>3.84</v>
      </c>
      <c r="I18" s="19"/>
      <c r="J18" s="19"/>
    </row>
    <row r="19" spans="2:10" ht="15.5" thickTop="1" thickBot="1" x14ac:dyDescent="0.4">
      <c r="B19" s="1"/>
      <c r="C19" s="2">
        <v>15</v>
      </c>
      <c r="D19" s="2">
        <v>2020132011</v>
      </c>
      <c r="E19" s="3" t="s">
        <v>121</v>
      </c>
      <c r="F19" s="2" t="s">
        <v>16</v>
      </c>
      <c r="G19" s="2">
        <v>144</v>
      </c>
      <c r="H19" s="2">
        <v>3.49</v>
      </c>
      <c r="I19" s="19"/>
      <c r="J19" s="19"/>
    </row>
    <row r="20" spans="2:10" ht="28.5" customHeight="1" thickTop="1" thickBot="1" x14ac:dyDescent="0.4">
      <c r="B20" s="1"/>
      <c r="C20" s="2">
        <v>16</v>
      </c>
      <c r="D20" s="2">
        <v>2020132012</v>
      </c>
      <c r="E20" s="4" t="s">
        <v>122</v>
      </c>
      <c r="F20" s="2" t="s">
        <v>12</v>
      </c>
      <c r="G20" s="2">
        <v>144</v>
      </c>
      <c r="H20" s="2">
        <v>3.71</v>
      </c>
      <c r="I20" s="19"/>
      <c r="J20" s="19"/>
    </row>
    <row r="21" spans="2:10" ht="15.5" thickTop="1" thickBot="1" x14ac:dyDescent="0.4">
      <c r="B21" s="1"/>
      <c r="C21" s="2">
        <v>17</v>
      </c>
      <c r="D21" s="2">
        <v>2020132013</v>
      </c>
      <c r="E21" s="3" t="s">
        <v>123</v>
      </c>
      <c r="F21" s="2" t="s">
        <v>12</v>
      </c>
      <c r="G21" s="2">
        <v>144</v>
      </c>
      <c r="H21" s="2">
        <v>3.74</v>
      </c>
      <c r="I21" s="19"/>
      <c r="J21" s="19"/>
    </row>
    <row r="22" spans="2:10" ht="15.5" thickTop="1" thickBot="1" x14ac:dyDescent="0.4">
      <c r="B22" s="1"/>
      <c r="C22" s="2">
        <v>18</v>
      </c>
      <c r="D22" s="2">
        <v>2020132014</v>
      </c>
      <c r="E22" s="3" t="s">
        <v>124</v>
      </c>
      <c r="F22" s="2" t="s">
        <v>12</v>
      </c>
      <c r="G22" s="2">
        <v>144</v>
      </c>
      <c r="H22" s="2">
        <v>3.69</v>
      </c>
      <c r="I22" s="20"/>
      <c r="J22" s="19"/>
    </row>
    <row r="23" spans="2:10" ht="23.5" customHeight="1" thickTop="1" thickBot="1" x14ac:dyDescent="0.4">
      <c r="B23" s="5" t="s">
        <v>137</v>
      </c>
      <c r="C23" s="2">
        <v>1</v>
      </c>
      <c r="D23" s="2">
        <v>2019132018</v>
      </c>
      <c r="E23" s="3" t="s">
        <v>125</v>
      </c>
      <c r="F23" s="2" t="s">
        <v>12</v>
      </c>
      <c r="G23" s="2">
        <v>144</v>
      </c>
      <c r="H23" s="2">
        <v>3.42</v>
      </c>
      <c r="I23" s="18">
        <f>SUM(H23:H34)/12</f>
        <v>3.7083333333333335</v>
      </c>
      <c r="J23" s="19"/>
    </row>
    <row r="24" spans="2:10" ht="26" customHeight="1" thickTop="1" thickBot="1" x14ac:dyDescent="0.4">
      <c r="B24" s="6"/>
      <c r="C24" s="2">
        <v>2</v>
      </c>
      <c r="D24" s="2">
        <v>2020132019</v>
      </c>
      <c r="E24" s="3" t="s">
        <v>126</v>
      </c>
      <c r="F24" s="2" t="s">
        <v>12</v>
      </c>
      <c r="G24" s="2">
        <v>144</v>
      </c>
      <c r="H24" s="2">
        <v>3.56</v>
      </c>
      <c r="I24" s="19"/>
      <c r="J24" s="19"/>
    </row>
    <row r="25" spans="2:10" ht="24" thickTop="1" thickBot="1" x14ac:dyDescent="0.4">
      <c r="B25" s="6"/>
      <c r="C25" s="2">
        <v>3</v>
      </c>
      <c r="D25" s="2">
        <v>2021132002</v>
      </c>
      <c r="E25" s="3" t="s">
        <v>127</v>
      </c>
      <c r="F25" s="2" t="s">
        <v>12</v>
      </c>
      <c r="G25" s="2">
        <v>144</v>
      </c>
      <c r="H25" s="2">
        <v>3.8</v>
      </c>
      <c r="I25" s="19"/>
      <c r="J25" s="19"/>
    </row>
    <row r="26" spans="2:10" ht="24" thickTop="1" thickBot="1" x14ac:dyDescent="0.4">
      <c r="B26" s="6"/>
      <c r="C26" s="2">
        <v>4</v>
      </c>
      <c r="D26" s="2">
        <v>2021132003</v>
      </c>
      <c r="E26" s="4" t="s">
        <v>128</v>
      </c>
      <c r="F26" s="2" t="s">
        <v>12</v>
      </c>
      <c r="G26" s="2">
        <v>144</v>
      </c>
      <c r="H26" s="2">
        <v>3.75</v>
      </c>
      <c r="I26" s="19"/>
      <c r="J26" s="19"/>
    </row>
    <row r="27" spans="2:10" ht="15.5" thickTop="1" thickBot="1" x14ac:dyDescent="0.4">
      <c r="B27" s="6"/>
      <c r="C27" s="2">
        <v>5</v>
      </c>
      <c r="D27" s="2">
        <v>2021132004</v>
      </c>
      <c r="E27" s="3" t="s">
        <v>129</v>
      </c>
      <c r="F27" s="2" t="s">
        <v>16</v>
      </c>
      <c r="G27" s="2">
        <v>144</v>
      </c>
      <c r="H27" s="2">
        <v>3.93</v>
      </c>
      <c r="I27" s="19"/>
      <c r="J27" s="19"/>
    </row>
    <row r="28" spans="2:10" ht="15.5" thickTop="1" thickBot="1" x14ac:dyDescent="0.4">
      <c r="B28" s="6"/>
      <c r="C28" s="2">
        <v>6</v>
      </c>
      <c r="D28" s="2">
        <v>2021132005</v>
      </c>
      <c r="E28" s="3" t="s">
        <v>130</v>
      </c>
      <c r="F28" s="2" t="s">
        <v>12</v>
      </c>
      <c r="G28" s="2">
        <v>144</v>
      </c>
      <c r="H28" s="2">
        <v>3.48</v>
      </c>
      <c r="I28" s="19"/>
      <c r="J28" s="19"/>
    </row>
    <row r="29" spans="2:10" ht="15.5" thickTop="1" thickBot="1" x14ac:dyDescent="0.4">
      <c r="B29" s="6"/>
      <c r="C29" s="2">
        <v>7</v>
      </c>
      <c r="D29" s="2">
        <v>2021132006</v>
      </c>
      <c r="E29" s="3" t="s">
        <v>131</v>
      </c>
      <c r="F29" s="2" t="s">
        <v>16</v>
      </c>
      <c r="G29" s="2">
        <v>144</v>
      </c>
      <c r="H29" s="2">
        <v>3.55</v>
      </c>
      <c r="I29" s="19"/>
      <c r="J29" s="19"/>
    </row>
    <row r="30" spans="2:10" ht="15.5" thickTop="1" thickBot="1" x14ac:dyDescent="0.4">
      <c r="B30" s="6"/>
      <c r="C30" s="2">
        <v>8</v>
      </c>
      <c r="D30" s="2">
        <v>2021132007</v>
      </c>
      <c r="E30" s="3" t="s">
        <v>132</v>
      </c>
      <c r="F30" s="2" t="s">
        <v>16</v>
      </c>
      <c r="G30" s="2">
        <v>144</v>
      </c>
      <c r="H30" s="17">
        <v>3.8</v>
      </c>
      <c r="I30" s="19"/>
      <c r="J30" s="19"/>
    </row>
    <row r="31" spans="2:10" ht="15.5" thickTop="1" thickBot="1" x14ac:dyDescent="0.4">
      <c r="B31" s="6"/>
      <c r="C31" s="2">
        <v>9</v>
      </c>
      <c r="D31" s="2">
        <v>2021132008</v>
      </c>
      <c r="E31" s="3" t="s">
        <v>133</v>
      </c>
      <c r="F31" s="2" t="s">
        <v>16</v>
      </c>
      <c r="G31" s="2">
        <v>144</v>
      </c>
      <c r="H31" s="2">
        <v>3.74</v>
      </c>
      <c r="I31" s="19"/>
      <c r="J31" s="19"/>
    </row>
    <row r="32" spans="2:10" ht="15.5" thickTop="1" thickBot="1" x14ac:dyDescent="0.4">
      <c r="B32" s="6"/>
      <c r="C32" s="2">
        <v>10</v>
      </c>
      <c r="D32" s="2">
        <v>2021132009</v>
      </c>
      <c r="E32" s="3" t="s">
        <v>134</v>
      </c>
      <c r="F32" s="2" t="s">
        <v>16</v>
      </c>
      <c r="G32" s="2">
        <v>144</v>
      </c>
      <c r="H32" s="17">
        <v>3.8</v>
      </c>
      <c r="I32" s="19"/>
      <c r="J32" s="19"/>
    </row>
    <row r="33" spans="2:10" ht="15.5" thickTop="1" thickBot="1" x14ac:dyDescent="0.4">
      <c r="B33" s="6"/>
      <c r="C33" s="2">
        <v>11</v>
      </c>
      <c r="D33" s="2">
        <v>2021132011</v>
      </c>
      <c r="E33" s="3" t="s">
        <v>135</v>
      </c>
      <c r="F33" s="2" t="s">
        <v>16</v>
      </c>
      <c r="G33" s="2">
        <v>144</v>
      </c>
      <c r="H33" s="2">
        <v>3.75</v>
      </c>
      <c r="I33" s="19"/>
      <c r="J33" s="19"/>
    </row>
    <row r="34" spans="2:10" ht="15.5" thickTop="1" thickBot="1" x14ac:dyDescent="0.4">
      <c r="B34" s="7"/>
      <c r="C34" s="2">
        <v>12</v>
      </c>
      <c r="D34" s="2">
        <v>2021132012</v>
      </c>
      <c r="E34" s="3" t="s">
        <v>136</v>
      </c>
      <c r="F34" s="2" t="s">
        <v>16</v>
      </c>
      <c r="G34" s="2">
        <v>144</v>
      </c>
      <c r="H34" s="2">
        <v>3.92</v>
      </c>
      <c r="I34" s="20"/>
      <c r="J34" s="20"/>
    </row>
    <row r="35" spans="2:10" ht="15" thickTop="1" x14ac:dyDescent="0.35"/>
  </sheetData>
  <mergeCells count="5">
    <mergeCell ref="I5:I22"/>
    <mergeCell ref="B5:B22"/>
    <mergeCell ref="J5:J34"/>
    <mergeCell ref="B23:B34"/>
    <mergeCell ref="I23:I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20212022</vt:lpstr>
      <vt:lpstr>20222023</vt:lpstr>
      <vt:lpstr>20232024</vt:lpstr>
      <vt:lpstr>20242025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 lenovo</dc:creator>
  <cp:lastModifiedBy>notebook lenovo</cp:lastModifiedBy>
  <dcterms:created xsi:type="dcterms:W3CDTF">2026-05-23T10:09:24Z</dcterms:created>
  <dcterms:modified xsi:type="dcterms:W3CDTF">2026-05-23T12:24:14Z</dcterms:modified>
</cp:coreProperties>
</file>